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7795" windowHeight="4950"/>
  </bookViews>
  <sheets>
    <sheet name="2022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14" i="1" l="1"/>
  <c r="B28" i="1"/>
  <c r="B27" i="1"/>
  <c r="B24" i="1"/>
  <c r="B23" i="1"/>
  <c r="B22" i="1"/>
  <c r="B17" i="1"/>
  <c r="B15" i="1"/>
  <c r="B7" i="1"/>
  <c r="B10" i="1"/>
  <c r="B9" i="1"/>
  <c r="B6" i="1"/>
  <c r="B4" i="1" l="1"/>
</calcChain>
</file>

<file path=xl/sharedStrings.xml><?xml version="1.0" encoding="utf-8"?>
<sst xmlns="http://schemas.openxmlformats.org/spreadsheetml/2006/main" count="32" uniqueCount="32">
  <si>
    <t xml:space="preserve"> Звіт про використання бюджетних коштів</t>
  </si>
  <si>
    <t>за 2022 рік</t>
  </si>
  <si>
    <t>КЕКВ</t>
  </si>
  <si>
    <t>Сума</t>
  </si>
  <si>
    <t>Призначення</t>
  </si>
  <si>
    <t>Комп'ютер</t>
  </si>
  <si>
    <t>Миючі засоби, туалетний папір, паперові рушнички</t>
  </si>
  <si>
    <t>Канцтовари</t>
  </si>
  <si>
    <t>Одяг для дітей-сиріт</t>
  </si>
  <si>
    <t>Обігрівачі та подовжувачі для укриття</t>
  </si>
  <si>
    <t>Матеріали для проведення ремонту госпо дарським способом</t>
  </si>
  <si>
    <t>Документи про освіту</t>
  </si>
  <si>
    <t>Медикаменти, перев'язувальні матеріали та вироби медичного призначення</t>
  </si>
  <si>
    <t xml:space="preserve">Харчування </t>
  </si>
  <si>
    <t>Користування та обслуговування ПЗ, доступ до "Курс "Школа"</t>
  </si>
  <si>
    <t>Бібколектор</t>
  </si>
  <si>
    <t>Установка та обслуговування тривожної сигналізації</t>
  </si>
  <si>
    <t>Дератизація</t>
  </si>
  <si>
    <t>Медогляд</t>
  </si>
  <si>
    <t>Обстеження гідрантів</t>
  </si>
  <si>
    <t>Перевезення учня-інваліда</t>
  </si>
  <si>
    <t>Телекомінікаційні послуги</t>
  </si>
  <si>
    <t>Ремонт та обслуговування комп'ютерної та офісної техніки</t>
  </si>
  <si>
    <t>Ремонт укриття та технагляд</t>
  </si>
  <si>
    <t>Техобслуговування вогнегасників</t>
  </si>
  <si>
    <t>Послуги заземлення</t>
  </si>
  <si>
    <t>Повірка дічильників</t>
  </si>
  <si>
    <t>Санстанція (аналіз води та рівнів освітлення)</t>
  </si>
  <si>
    <t>Вивезення та утилізація сміття</t>
  </si>
  <si>
    <t>Освітні послуги та свідоцтва</t>
  </si>
  <si>
    <t>Предмети, обладнання, матеріали</t>
  </si>
  <si>
    <t>Послуги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</si>
</sst>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2" fontId="0" fillId="0" borderId="0" xfId="0" applyNumberFormat="1" applyBorder="1"/>
    <xf numFmtId="0" fontId="0" fillId="0" borderId="3" xfId="0" applyBorder="1"/>
    <xf numFmtId="0" fontId="0" fillId="0" borderId="4" xfId="0" applyBorder="1"/>
    <xf numFmtId="2" fontId="0" fillId="0" borderId="5" xfId="0" applyNumberFormat="1" applyBorder="1"/>
    <xf numFmtId="0" fontId="0" fillId="0" borderId="6" xfId="0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tabSelected="1" workbookViewId="0">
      <selection activeCell="C34" sqref="C34:C35"/>
    </sheetView>
  </sheetViews>
  <sheetFormatPr defaultRowHeight="15" x14ac:dyDescent="0.25"/>
  <cols>
    <col min="2" max="2" width="13.85546875" customWidth="1"/>
    <col min="3" max="3" width="73.85546875" customWidth="1"/>
  </cols>
  <sheetData>
    <row r="1" spans="1:3" x14ac:dyDescent="0.25">
      <c r="A1" s="10" t="s">
        <v>0</v>
      </c>
      <c r="B1" s="10"/>
      <c r="C1" s="10"/>
    </row>
    <row r="2" spans="1:3" x14ac:dyDescent="0.25">
      <c r="A2" s="10" t="s">
        <v>1</v>
      </c>
      <c r="B2" s="10"/>
      <c r="C2" s="10"/>
    </row>
    <row r="3" spans="1:3" x14ac:dyDescent="0.25">
      <c r="A3" s="2" t="s">
        <v>2</v>
      </c>
      <c r="B3" s="2" t="s">
        <v>3</v>
      </c>
      <c r="C3" s="2" t="s">
        <v>4</v>
      </c>
    </row>
    <row r="4" spans="1:3" x14ac:dyDescent="0.25">
      <c r="A4" s="2">
        <v>2210</v>
      </c>
      <c r="B4" s="3">
        <f>SUM(B5:B11)</f>
        <v>95271.439999999988</v>
      </c>
      <c r="C4" s="2" t="s">
        <v>30</v>
      </c>
    </row>
    <row r="5" spans="1:3" x14ac:dyDescent="0.25">
      <c r="A5" s="4"/>
      <c r="B5" s="5">
        <v>18000</v>
      </c>
      <c r="C5" s="6" t="s">
        <v>5</v>
      </c>
    </row>
    <row r="6" spans="1:3" x14ac:dyDescent="0.25">
      <c r="A6" s="4"/>
      <c r="B6" s="5">
        <f>3930.4+4207.5+1800</f>
        <v>9937.9</v>
      </c>
      <c r="C6" s="6" t="s">
        <v>6</v>
      </c>
    </row>
    <row r="7" spans="1:3" x14ac:dyDescent="0.25">
      <c r="A7" s="4"/>
      <c r="B7" s="5">
        <f>4200+2150+5520</f>
        <v>11870</v>
      </c>
      <c r="C7" s="6" t="s">
        <v>7</v>
      </c>
    </row>
    <row r="8" spans="1:3" x14ac:dyDescent="0.25">
      <c r="A8" s="4"/>
      <c r="B8" s="5">
        <v>9170</v>
      </c>
      <c r="C8" s="6" t="s">
        <v>8</v>
      </c>
    </row>
    <row r="9" spans="1:3" x14ac:dyDescent="0.25">
      <c r="A9" s="4"/>
      <c r="B9" s="5">
        <f>19713.5+7257</f>
        <v>26970.5</v>
      </c>
      <c r="C9" s="6" t="s">
        <v>9</v>
      </c>
    </row>
    <row r="10" spans="1:3" x14ac:dyDescent="0.25">
      <c r="A10" s="4"/>
      <c r="B10" s="5">
        <f>3250+6198+9588</f>
        <v>19036</v>
      </c>
      <c r="C10" s="6" t="s">
        <v>10</v>
      </c>
    </row>
    <row r="11" spans="1:3" x14ac:dyDescent="0.25">
      <c r="A11" s="7"/>
      <c r="B11" s="8">
        <v>287.04000000000002</v>
      </c>
      <c r="C11" s="9" t="s">
        <v>11</v>
      </c>
    </row>
    <row r="12" spans="1:3" x14ac:dyDescent="0.25">
      <c r="A12" s="2">
        <v>2220</v>
      </c>
      <c r="B12" s="3">
        <v>15677.9</v>
      </c>
      <c r="C12" s="2" t="s">
        <v>12</v>
      </c>
    </row>
    <row r="13" spans="1:3" x14ac:dyDescent="0.25">
      <c r="A13" s="2">
        <v>2230</v>
      </c>
      <c r="B13" s="3">
        <v>175572.77</v>
      </c>
      <c r="C13" s="2" t="s">
        <v>13</v>
      </c>
    </row>
    <row r="14" spans="1:3" x14ac:dyDescent="0.25">
      <c r="A14" s="2">
        <v>2240</v>
      </c>
      <c r="B14" s="3">
        <f>SUM(B15:B28)</f>
        <v>199066.18000000002</v>
      </c>
      <c r="C14" s="2" t="s">
        <v>31</v>
      </c>
    </row>
    <row r="15" spans="1:3" x14ac:dyDescent="0.25">
      <c r="A15" s="4"/>
      <c r="B15" s="5">
        <f>2200+7800+9900+2050+4000+12000</f>
        <v>37950</v>
      </c>
      <c r="C15" s="6" t="s">
        <v>14</v>
      </c>
    </row>
    <row r="16" spans="1:3" x14ac:dyDescent="0.25">
      <c r="A16" s="4"/>
      <c r="B16" s="5">
        <v>56.66</v>
      </c>
      <c r="C16" s="6" t="s">
        <v>15</v>
      </c>
    </row>
    <row r="17" spans="1:3" x14ac:dyDescent="0.25">
      <c r="A17" s="4"/>
      <c r="B17" s="5">
        <f>6403.67+400</f>
        <v>6803.67</v>
      </c>
      <c r="C17" s="6" t="s">
        <v>16</v>
      </c>
    </row>
    <row r="18" spans="1:3" x14ac:dyDescent="0.25">
      <c r="A18" s="4"/>
      <c r="B18" s="5">
        <v>1400</v>
      </c>
      <c r="C18" s="6" t="s">
        <v>17</v>
      </c>
    </row>
    <row r="19" spans="1:3" x14ac:dyDescent="0.25">
      <c r="A19" s="4"/>
      <c r="B19" s="5">
        <v>14060</v>
      </c>
      <c r="C19" s="6" t="s">
        <v>18</v>
      </c>
    </row>
    <row r="20" spans="1:3" x14ac:dyDescent="0.25">
      <c r="A20" s="4"/>
      <c r="B20" s="5">
        <v>1200</v>
      </c>
      <c r="C20" s="6" t="s">
        <v>19</v>
      </c>
    </row>
    <row r="21" spans="1:3" x14ac:dyDescent="0.25">
      <c r="A21" s="4"/>
      <c r="B21" s="5">
        <v>30500</v>
      </c>
      <c r="C21" s="6" t="s">
        <v>20</v>
      </c>
    </row>
    <row r="22" spans="1:3" x14ac:dyDescent="0.25">
      <c r="A22" s="4"/>
      <c r="B22" s="5">
        <f>3100.1+416.02</f>
        <v>3516.12</v>
      </c>
      <c r="C22" s="6" t="s">
        <v>21</v>
      </c>
    </row>
    <row r="23" spans="1:3" x14ac:dyDescent="0.25">
      <c r="A23" s="4"/>
      <c r="B23" s="5">
        <f>4900+6600</f>
        <v>11500</v>
      </c>
      <c r="C23" s="6" t="s">
        <v>22</v>
      </c>
    </row>
    <row r="24" spans="1:3" x14ac:dyDescent="0.25">
      <c r="A24" s="4"/>
      <c r="B24" s="5">
        <f>83133+1190</f>
        <v>84323</v>
      </c>
      <c r="C24" s="6" t="s">
        <v>23</v>
      </c>
    </row>
    <row r="25" spans="1:3" x14ac:dyDescent="0.25">
      <c r="A25" s="4"/>
      <c r="B25" s="5">
        <v>1540</v>
      </c>
      <c r="C25" s="6" t="s">
        <v>24</v>
      </c>
    </row>
    <row r="26" spans="1:3" x14ac:dyDescent="0.25">
      <c r="A26" s="4"/>
      <c r="B26" s="5">
        <v>900</v>
      </c>
      <c r="C26" s="6" t="s">
        <v>25</v>
      </c>
    </row>
    <row r="27" spans="1:3" x14ac:dyDescent="0.25">
      <c r="A27" s="4"/>
      <c r="B27" s="5">
        <f>2181+642.04</f>
        <v>2823.04</v>
      </c>
      <c r="C27" s="6" t="s">
        <v>26</v>
      </c>
    </row>
    <row r="28" spans="1:3" x14ac:dyDescent="0.25">
      <c r="A28" s="4"/>
      <c r="B28" s="5">
        <f>1501.86+991.83</f>
        <v>2493.69</v>
      </c>
      <c r="C28" s="6" t="s">
        <v>27</v>
      </c>
    </row>
    <row r="29" spans="1:3" x14ac:dyDescent="0.25">
      <c r="A29" s="2">
        <v>2275</v>
      </c>
      <c r="B29" s="3">
        <v>10219.18</v>
      </c>
      <c r="C29" s="2" t="s">
        <v>28</v>
      </c>
    </row>
    <row r="30" spans="1:3" x14ac:dyDescent="0.25">
      <c r="A30" s="2">
        <v>2282</v>
      </c>
      <c r="B30" s="3">
        <v>1200</v>
      </c>
      <c r="C30" s="2" t="s">
        <v>29</v>
      </c>
    </row>
    <row r="31" spans="1:3" x14ac:dyDescent="0.25">
      <c r="B31" s="1"/>
    </row>
    <row r="32" spans="1:3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Admin555</dc:creator>
  <cp:lastModifiedBy>Admin555</cp:lastModifiedBy>
  <dcterms:created xsi:type="dcterms:W3CDTF">2023-01-17T16:28:46Z</dcterms:created>
  <dcterms:modified xsi:type="dcterms:W3CDTF">2023-01-17T17:03:28Z</dcterms:modified>
</cp:coreProperties>
</file>